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原稿" sheetId="2" r:id="rId1"/>
  </sheets>
  <definedNames>
    <definedName name="_xlnm._FilterDatabase" localSheetId="0" hidden="1">原稿!$A$2:$J$5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<sst xmlns="http://schemas.openxmlformats.org/spreadsheetml/2006/main" count="12" uniqueCount="12">
  <si>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港三区、港四区部分商铺两年使用权（第五批）</t>
  </si>
  <si>
    <t>标的编号</t>
  </si>
  <si>
    <t>名称</t>
  </si>
  <si>
    <t>约拟租赁面积（㎡）</t>
  </si>
  <si>
    <t>评估价格
（万元/年）</t>
  </si>
  <si>
    <t>挂牌价格
（元/二年）</t>
  </si>
  <si>
    <t>物业费（元）</t>
  </si>
  <si>
    <t>垃圾清运费（元）</t>
  </si>
  <si>
    <t>项目保证金（元）</t>
  </si>
  <si>
    <t>港四区西门沿街9-103复、9-106复</t>
  </si>
  <si>
    <t>港四区西门沿街9-105复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</si>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</sst>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  <numFmt numFmtId="178" formatCode="0.00;[Red]0.00"/>
  </numFmts>
  <fonts count="25">
    <font>
      <sz val="11"/>
      <color theme="1"/>
      <name val="等线"/>
      <charset val="134"/>
      <scheme val="minor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" fontId="1" fillId="0" borderId="3" xfId="50" applyNumberFormat="1" applyFont="1" applyFill="1" applyBorder="1" applyAlignment="1" applyProtection="1">
      <alignment horizontal="center" vertical="center" shrinkToFit="1"/>
      <protection locked="0"/>
    </xf>
    <xf numFmtId="176" fontId="1" fillId="0" borderId="3" xfId="0" applyNumberFormat="1" applyFont="1" applyFill="1" applyBorder="1" applyAlignment="1">
      <alignment horizontal="center" vertical="center"/>
    </xf>
    <xf numFmtId="177" fontId="1" fillId="0" borderId="3" xfId="50" applyNumberFormat="1" applyFont="1" applyFill="1" applyBorder="1" applyAlignment="1" applyProtection="1">
      <alignment horizontal="center" vertical="center" shrinkToFit="1"/>
      <protection locked="0"/>
    </xf>
    <xf numFmtId="178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5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I6" sqref="I6"/>
    </sheetView>
  </sheetViews>
  <sheetFormatPr defaultColWidth="9" defaultRowHeight="13.5" outlineLevelRow="4"/>
  <cols>
    <col min="1" max="1" width="4.625" style="2" customWidth="1"/>
    <col min="2" max="2" width="39.375" style="4" customWidth="1"/>
    <col min="3" max="3" width="9.85" style="4" customWidth="1"/>
    <col min="4" max="4" width="11.75" style="5" customWidth="1"/>
    <col min="5" max="5" width="12.625" style="6" customWidth="1"/>
    <col min="6" max="6" width="11.5" style="4" customWidth="1"/>
    <col min="7" max="7" width="10.625" style="4" customWidth="1"/>
    <col min="8" max="8" width="12.125" style="3" customWidth="1"/>
    <col min="9" max="9" width="15" style="7" customWidth="1"/>
    <col min="10" max="10" width="15.75" style="2" customWidth="1"/>
    <col min="11" max="16384" width="9" style="2"/>
  </cols>
  <sheetData>
    <row r="1" ht="24" customHeight="1" spans="1:9">
      <c r="A1" s="8" t="s">
        <v>0</v>
      </c>
      <c r="B1" s="9"/>
      <c r="C1" s="9"/>
      <c r="D1" s="9"/>
      <c r="E1" s="9"/>
      <c r="F1" s="9"/>
      <c r="G1" s="9"/>
      <c r="H1" s="9"/>
      <c r="I1" s="21"/>
    </row>
    <row r="2" s="1" customFormat="1" ht="40.5" spans="1:9">
      <c r="A2" s="10" t="s">
        <v>1</v>
      </c>
      <c r="B2" s="11" t="s">
        <v>2</v>
      </c>
      <c r="C2" s="10" t="s">
        <v>3</v>
      </c>
      <c r="D2" s="12" t="s">
        <v>4</v>
      </c>
      <c r="E2" s="13" t="s">
        <v>5</v>
      </c>
      <c r="F2" s="10" t="s">
        <v>6</v>
      </c>
      <c r="G2" s="10" t="s">
        <v>7</v>
      </c>
      <c r="H2" s="10" t="s">
        <v>8</v>
      </c>
      <c r="I2" s="22"/>
    </row>
    <row r="3" s="2" customFormat="1" spans="1:9">
      <c r="A3" s="14">
        <v>1</v>
      </c>
      <c r="B3" s="14" t="s">
        <v>9</v>
      </c>
      <c r="C3" s="15">
        <v>361.5</v>
      </c>
      <c r="D3" s="16">
        <v>12.2909</v>
      </c>
      <c r="E3" s="17">
        <v>245818</v>
      </c>
      <c r="F3" s="18">
        <f>ROUND(C3*1.8*12,2)</f>
        <v>7808.4</v>
      </c>
      <c r="G3" s="18">
        <f>ROUND(C3*0.6*12,2)</f>
        <v>2602.8</v>
      </c>
      <c r="H3" s="18">
        <v>100000</v>
      </c>
      <c r="I3" s="7"/>
    </row>
    <row r="4" s="2" customFormat="1" spans="1:9">
      <c r="A4" s="14">
        <v>2</v>
      </c>
      <c r="B4" s="14" t="s">
        <v>10</v>
      </c>
      <c r="C4" s="15">
        <v>90.38</v>
      </c>
      <c r="D4" s="16">
        <v>3.0729</v>
      </c>
      <c r="E4" s="17">
        <v>61458</v>
      </c>
      <c r="F4" s="18">
        <f>ROUND(C4*1.8*12,2)</f>
        <v>1952.21</v>
      </c>
      <c r="G4" s="18">
        <f>ROUND(C4*0.6*12,2)</f>
        <v>650.74</v>
      </c>
      <c r="H4" s="18">
        <v>30000</v>
      </c>
      <c r="I4" s="7"/>
    </row>
    <row r="5" s="3" customFormat="1" spans="1:10">
      <c r="A5" s="19" t="s">
        <v>11</v>
      </c>
      <c r="B5" s="14"/>
      <c r="C5" s="14">
        <f t="shared" ref="C5:H5" si="0">SUM(C3:C4)</f>
        <v>451.88</v>
      </c>
      <c r="D5" s="16">
        <f t="shared" si="0"/>
        <v>15.3638</v>
      </c>
      <c r="E5" s="20">
        <f t="shared" si="0"/>
        <v>307276</v>
      </c>
      <c r="F5" s="20">
        <f t="shared" si="0"/>
        <v>9760.61</v>
      </c>
      <c r="G5" s="14">
        <f t="shared" si="0"/>
        <v>3253.54</v>
      </c>
      <c r="H5" s="20">
        <f t="shared" si="0"/>
        <v>130000</v>
      </c>
      <c r="I5" s="7"/>
      <c r="J5" s="23"/>
    </row>
  </sheetData>
  <autoFilter ref="A2:J5">
    <extLst/>
  </autoFilter>
  <mergeCells count="1">
    <mergeCell ref="A1:H1"/>
  </mergeCells>
  <pageMargins left="0.708661417322835" right="0.708661417322835" top="0.748031496062992" bottom="0.748031496062992" header="0.31496062992126" footer="0.31496062992126"/>
  <pageSetup paperSize="9" scale="4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牟牟</dc:creator>
  <cp:lastModifiedBy>lscq</cp:lastModifiedBy>
  <dcterms:created xsi:type="dcterms:W3CDTF">2022-10-08T08:06:00Z</dcterms:created>
  <cp:lastPrinted>2022-10-24T01:58:00Z</cp:lastPrinted>
  <dcterms:modified xsi:type="dcterms:W3CDTF">2024-05-31T02:41:32Z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44DDC97562CE4FD1A80D50321139289A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