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<sst xmlns="http://schemas.openxmlformats.org/spreadsheetml/2006/main" count="85" uniqueCount="85">
  <si>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日照港发展有限公司所属港二区、港三区、港四区及北京路部分商铺一年使用权（第一批）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</si>
  <si>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</si>
  <si>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</si>
  <si>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</si>
  <si>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</si>
  <si>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</si>
  <si>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</si>
  <si>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</si>
  <si>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</si>
  <si>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港二区北区沿街(北101）</t>
  </si>
  <si>
    <t>港二区北区沿街(北102）</t>
  </si>
  <si>
    <t>港二区北区沿街(北103）</t>
  </si>
  <si>
    <t>港二区北区沿街(北105）</t>
  </si>
  <si>
    <t>港二区北区沿街(北106）</t>
  </si>
  <si>
    <t>港二区北区沿街(北108-1，西）</t>
  </si>
  <si>
    <t>港二区北区沿街(北108-2，东）</t>
  </si>
  <si>
    <t>港二区北区沿街(北109）</t>
  </si>
  <si>
    <t>港二区南区南沿街西侧（南101）</t>
  </si>
  <si>
    <t>港二区南区南沿街西侧（南104）</t>
  </si>
  <si>
    <t>港二区南区南沿街西侧（南105、106）</t>
  </si>
  <si>
    <t>港二区南区南沿街西侧（南107）</t>
  </si>
  <si>
    <t>港二区南区南沿街西侧（南108）</t>
  </si>
  <si>
    <t>港二区南区南沿街西侧（南109）</t>
  </si>
  <si>
    <t>港二区南区北沿街东侧（东101）</t>
  </si>
  <si>
    <t>港二区南区北沿街东侧（东103、东104）</t>
  </si>
  <si>
    <t>港二区南区北沿街东侧（东105）</t>
  </si>
  <si>
    <t>港二区南区北沿街东侧（东106）</t>
  </si>
  <si>
    <t>港二区南区北沿街东侧（东107）</t>
  </si>
  <si>
    <t>港二区南区北沿街东侧（东108）</t>
  </si>
  <si>
    <t>港二区南区北沿街东侧（东109、东204）</t>
  </si>
  <si>
    <t>港二区南区北沿街东侧（东110）</t>
  </si>
  <si>
    <t>港二区南区北沿街东侧（东112）</t>
  </si>
  <si>
    <t>港二区南区北沿街东侧（东113）</t>
  </si>
  <si>
    <t>港二区南区北沿街东侧（东114）</t>
  </si>
  <si>
    <t>港二区南区北沿街东侧（东115）</t>
  </si>
  <si>
    <t>港二区南区北沿街东侧（东117）</t>
  </si>
  <si>
    <t>港二区南区北沿街东侧（东118）</t>
  </si>
  <si>
    <t>港二区南区北沿街东侧（东119）</t>
  </si>
  <si>
    <t>港二区南区北沿街东侧（东201）</t>
  </si>
  <si>
    <t>港二区南区北沿街东侧（东202）</t>
  </si>
  <si>
    <t>港二区南区北沿街东侧（东203）</t>
  </si>
  <si>
    <t>港二区南区北沿街东侧（东206）</t>
  </si>
  <si>
    <t>港二区南区北沿街东侧（东207）</t>
  </si>
  <si>
    <t>港二区南区北沿街东侧（东208）</t>
  </si>
  <si>
    <t>港二区南区北沿街东侧（东209）</t>
  </si>
  <si>
    <t>港二区南区北沿街东侧（东210）</t>
  </si>
  <si>
    <t>港二区南区北沿街东侧（东211）</t>
  </si>
  <si>
    <t>港二区南区北沿街东侧（东212）</t>
  </si>
  <si>
    <t>港二区南区北沿街东侧（东301）</t>
  </si>
  <si>
    <t>港二区南区北沿街东侧（东302）</t>
  </si>
  <si>
    <t>港二区南区北沿街西侧（西101、西201）</t>
  </si>
  <si>
    <t>港二区南区北沿街西侧（西102、西202）</t>
  </si>
  <si>
    <t>港二区南区北沿街西侧（西104）</t>
  </si>
  <si>
    <t>港二区南区北沿街西侧（西105）</t>
  </si>
  <si>
    <t>港二区南区北沿街西侧（西107）</t>
  </si>
  <si>
    <t>港二区南区北沿街西侧（西109）</t>
  </si>
  <si>
    <t>港二区南区北沿街西侧（西110）</t>
  </si>
  <si>
    <t>港二区南区北沿街西侧（西113、西207）</t>
  </si>
  <si>
    <t>港二区南区北沿街西侧（西114）</t>
  </si>
  <si>
    <t>港二区南区北沿街西侧（西116）</t>
  </si>
  <si>
    <t>港二区南区北沿街西侧（西118、西208、西209）</t>
  </si>
  <si>
    <t>港二区南区北沿街西侧（西119）</t>
  </si>
  <si>
    <t>港二区南区北沿街西侧（西120）</t>
  </si>
  <si>
    <t>港二区南区北沿街西侧（西121、西210）</t>
  </si>
  <si>
    <t>港二区南区北沿街西侧（西122）</t>
  </si>
  <si>
    <t>港二区南区北沿街西侧（西206）</t>
  </si>
  <si>
    <t>港二区网格党群驿家</t>
  </si>
  <si>
    <t>港三区西门沿街53-101复</t>
  </si>
  <si>
    <t>港三区西门沿街53-103复</t>
  </si>
  <si>
    <t>港三区西门沿街53-104复</t>
  </si>
  <si>
    <t>港三区西门沿街54-102</t>
  </si>
  <si>
    <t>港三区西门沿街54-203</t>
  </si>
  <si>
    <t>港三区西门沿街55-101复</t>
  </si>
  <si>
    <t>港三区西门沿街55-102复</t>
  </si>
  <si>
    <t>港三区西门沿街55-103复</t>
  </si>
  <si>
    <t>港三区西门沿街55-107复</t>
  </si>
  <si>
    <t>港三区西门沿街56-102</t>
  </si>
  <si>
    <t>港三区西门沿街56-103</t>
  </si>
  <si>
    <t>港三区西门沿街56-104</t>
  </si>
  <si>
    <t>港三区西门沿街56-105</t>
  </si>
  <si>
    <t>港三区西门沿街56-106</t>
  </si>
  <si>
    <t>港三区西门沿街56-107</t>
  </si>
  <si>
    <t>港四区西门沿街9-101复、9-102复</t>
  </si>
  <si>
    <t>北京路沿街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</si>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</sst>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8"/>
  <sheetViews>
    <sheetView tabSelected="1" workbookViewId="0">
      <pane xSplit="2" ySplit="2" topLeftCell="C52" activePane="bottomRight" state="frozen"/>
      <selection/>
      <selection pane="topRight"/>
      <selection pane="bottomLeft"/>
      <selection pane="bottomRight" activeCell="J61" sqref="J61"/>
    </sheetView>
  </sheetViews>
  <sheetFormatPr defaultColWidth="9" defaultRowHeight="13.5"/>
  <cols>
    <col min="1" max="1" width="4.625" style="2" customWidth="1"/>
    <col min="2" max="2" width="38.375" style="1" customWidth="1"/>
    <col min="3" max="3" width="9.375" style="3" customWidth="1"/>
    <col min="4" max="4" width="11.75" style="4" customWidth="1"/>
    <col min="5" max="5" width="12.625" style="5" customWidth="1"/>
    <col min="6" max="6" width="11.5" style="3" customWidth="1"/>
    <col min="7" max="7" width="10.625" style="3" customWidth="1"/>
    <col min="8" max="8" width="12.625" style="6" customWidth="1"/>
    <col min="9" max="9" width="15" style="7" customWidth="1"/>
    <col min="10" max="10" width="15.75" style="2" customWidth="1"/>
    <col min="11" max="16384" width="9" style="2"/>
  </cols>
  <sheetData>
    <row r="1" ht="24" customHeight="1" spans="1:9">
      <c r="A1" s="8" t="s">
        <v>0</v>
      </c>
      <c r="B1" s="8"/>
      <c r="C1" s="8"/>
      <c r="D1" s="8"/>
      <c r="E1" s="8"/>
      <c r="F1" s="8"/>
      <c r="G1" s="8"/>
      <c r="H1" s="8"/>
      <c r="I1" s="23"/>
    </row>
    <row r="2" s="1" customFormat="1" ht="40.5" spans="1:9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24"/>
    </row>
    <row r="3" s="2" customFormat="1" spans="1:9">
      <c r="A3" s="13">
        <v>1</v>
      </c>
      <c r="B3" s="13" t="s">
        <v>9</v>
      </c>
      <c r="C3" s="14">
        <v>33.59</v>
      </c>
      <c r="D3" s="15">
        <f>E3/10000</f>
        <v>1.7131</v>
      </c>
      <c r="E3" s="16">
        <v>17131</v>
      </c>
      <c r="F3" s="17">
        <f>ROUND(C3*1.8*12,2)</f>
        <v>725.54</v>
      </c>
      <c r="G3" s="17">
        <f>ROUND(C3*0.6*12,2)</f>
        <v>241.85</v>
      </c>
      <c r="H3" s="18">
        <v>10000</v>
      </c>
      <c r="I3" s="7"/>
    </row>
    <row r="4" s="2" customFormat="1" spans="1:9">
      <c r="A4" s="13">
        <v>2</v>
      </c>
      <c r="B4" s="13" t="s">
        <v>10</v>
      </c>
      <c r="C4" s="14">
        <v>33.85</v>
      </c>
      <c r="D4" s="15">
        <f t="shared" ref="D4:D35" si="0">E4/10000</f>
        <v>1.7264</v>
      </c>
      <c r="E4" s="16">
        <v>17264</v>
      </c>
      <c r="F4" s="17">
        <f t="shared" ref="F4:F35" si="1">ROUND(C4*1.8*12,2)</f>
        <v>731.16</v>
      </c>
      <c r="G4" s="17">
        <f t="shared" ref="G4:G35" si="2">ROUND(C4*0.6*12,2)</f>
        <v>243.72</v>
      </c>
      <c r="H4" s="18">
        <v>10000</v>
      </c>
      <c r="I4" s="7"/>
    </row>
    <row r="5" s="2" customFormat="1" spans="1:9">
      <c r="A5" s="13">
        <v>3</v>
      </c>
      <c r="B5" s="13" t="s">
        <v>11</v>
      </c>
      <c r="C5" s="14">
        <v>67.64</v>
      </c>
      <c r="D5" s="15">
        <f t="shared" si="0"/>
        <v>3.4496</v>
      </c>
      <c r="E5" s="16">
        <v>34496</v>
      </c>
      <c r="F5" s="17">
        <f t="shared" si="1"/>
        <v>1461.02</v>
      </c>
      <c r="G5" s="17">
        <f t="shared" si="2"/>
        <v>487.01</v>
      </c>
      <c r="H5" s="18">
        <v>30000</v>
      </c>
      <c r="I5" s="7"/>
    </row>
    <row r="6" s="2" customFormat="1" spans="1:9">
      <c r="A6" s="13">
        <v>4</v>
      </c>
      <c r="B6" s="13" t="s">
        <v>12</v>
      </c>
      <c r="C6" s="14">
        <v>67.8</v>
      </c>
      <c r="D6" s="15">
        <f t="shared" si="0"/>
        <v>3.4578</v>
      </c>
      <c r="E6" s="16">
        <v>34578</v>
      </c>
      <c r="F6" s="17">
        <f t="shared" si="1"/>
        <v>1464.48</v>
      </c>
      <c r="G6" s="17">
        <f t="shared" si="2"/>
        <v>488.16</v>
      </c>
      <c r="H6" s="18">
        <v>30000</v>
      </c>
      <c r="I6" s="7"/>
    </row>
    <row r="7" s="2" customFormat="1" spans="1:9">
      <c r="A7" s="13">
        <v>5</v>
      </c>
      <c r="B7" s="13" t="s">
        <v>13</v>
      </c>
      <c r="C7" s="14">
        <v>67.8</v>
      </c>
      <c r="D7" s="15">
        <f t="shared" si="0"/>
        <v>3.4578</v>
      </c>
      <c r="E7" s="16">
        <v>34578</v>
      </c>
      <c r="F7" s="17">
        <f t="shared" si="1"/>
        <v>1464.48</v>
      </c>
      <c r="G7" s="17">
        <f t="shared" si="2"/>
        <v>488.16</v>
      </c>
      <c r="H7" s="18">
        <v>30000</v>
      </c>
      <c r="I7" s="7"/>
    </row>
    <row r="8" s="2" customFormat="1" spans="1:9">
      <c r="A8" s="13">
        <v>6</v>
      </c>
      <c r="B8" s="13" t="s">
        <v>14</v>
      </c>
      <c r="C8" s="19">
        <v>67.5</v>
      </c>
      <c r="D8" s="15">
        <f t="shared" si="0"/>
        <v>3.4422</v>
      </c>
      <c r="E8" s="20">
        <v>34422</v>
      </c>
      <c r="F8" s="17">
        <f t="shared" si="1"/>
        <v>1458</v>
      </c>
      <c r="G8" s="17">
        <f t="shared" si="2"/>
        <v>486</v>
      </c>
      <c r="H8" s="18">
        <v>30000</v>
      </c>
      <c r="I8" s="7"/>
    </row>
    <row r="9" s="2" customFormat="1" spans="1:9">
      <c r="A9" s="13">
        <v>7</v>
      </c>
      <c r="B9" s="13" t="s">
        <v>15</v>
      </c>
      <c r="C9" s="18">
        <v>67.5</v>
      </c>
      <c r="D9" s="15">
        <f t="shared" si="0"/>
        <v>3.4422</v>
      </c>
      <c r="E9" s="20">
        <v>34422</v>
      </c>
      <c r="F9" s="17">
        <f t="shared" si="1"/>
        <v>1458</v>
      </c>
      <c r="G9" s="17">
        <f t="shared" si="2"/>
        <v>486</v>
      </c>
      <c r="H9" s="18">
        <v>30000</v>
      </c>
      <c r="I9" s="7"/>
    </row>
    <row r="10" s="2" customFormat="1" spans="1:9">
      <c r="A10" s="13">
        <v>8</v>
      </c>
      <c r="B10" s="13" t="s">
        <v>16</v>
      </c>
      <c r="C10" s="14">
        <v>8.56</v>
      </c>
      <c r="D10" s="15">
        <f t="shared" si="0"/>
        <v>0.4366</v>
      </c>
      <c r="E10" s="16">
        <v>4366</v>
      </c>
      <c r="F10" s="17">
        <f t="shared" si="1"/>
        <v>184.9</v>
      </c>
      <c r="G10" s="17">
        <f t="shared" si="2"/>
        <v>61.63</v>
      </c>
      <c r="H10" s="18">
        <v>3000</v>
      </c>
      <c r="I10" s="7"/>
    </row>
    <row r="11" s="2" customFormat="1" spans="1:9">
      <c r="A11" s="13">
        <v>9</v>
      </c>
      <c r="B11" s="13" t="s">
        <v>17</v>
      </c>
      <c r="C11" s="14">
        <v>63.27</v>
      </c>
      <c r="D11" s="15">
        <f t="shared" si="0"/>
        <v>2.1512</v>
      </c>
      <c r="E11" s="16">
        <v>21512</v>
      </c>
      <c r="F11" s="17">
        <f t="shared" si="1"/>
        <v>1366.63</v>
      </c>
      <c r="G11" s="17">
        <f t="shared" si="2"/>
        <v>455.54</v>
      </c>
      <c r="H11" s="18">
        <v>10000</v>
      </c>
      <c r="I11" s="7"/>
    </row>
    <row r="12" s="2" customFormat="1" spans="1:9">
      <c r="A12" s="13">
        <v>10</v>
      </c>
      <c r="B12" s="13" t="s">
        <v>18</v>
      </c>
      <c r="C12" s="14">
        <v>53.54</v>
      </c>
      <c r="D12" s="15">
        <f t="shared" si="0"/>
        <v>1.8203</v>
      </c>
      <c r="E12" s="16">
        <v>18203</v>
      </c>
      <c r="F12" s="17">
        <f t="shared" si="1"/>
        <v>1156.46</v>
      </c>
      <c r="G12" s="17">
        <f t="shared" si="2"/>
        <v>385.49</v>
      </c>
      <c r="H12" s="18">
        <v>10000</v>
      </c>
      <c r="I12" s="7"/>
    </row>
    <row r="13" s="2" customFormat="1" spans="1:9">
      <c r="A13" s="13">
        <v>11</v>
      </c>
      <c r="B13" s="13" t="s">
        <v>19</v>
      </c>
      <c r="C13" s="14">
        <v>94.9</v>
      </c>
      <c r="D13" s="15">
        <f t="shared" si="0"/>
        <v>3.2266</v>
      </c>
      <c r="E13" s="16">
        <v>32266</v>
      </c>
      <c r="F13" s="17">
        <f t="shared" si="1"/>
        <v>2049.84</v>
      </c>
      <c r="G13" s="17">
        <f t="shared" si="2"/>
        <v>683.28</v>
      </c>
      <c r="H13" s="18">
        <v>30000</v>
      </c>
      <c r="I13" s="7"/>
    </row>
    <row r="14" s="2" customFormat="1" spans="1:9">
      <c r="A14" s="13">
        <v>12</v>
      </c>
      <c r="B14" s="13" t="s">
        <v>20</v>
      </c>
      <c r="C14" s="14">
        <v>31.63</v>
      </c>
      <c r="D14" s="15">
        <f t="shared" si="0"/>
        <v>1.0754</v>
      </c>
      <c r="E14" s="16">
        <v>10754</v>
      </c>
      <c r="F14" s="17">
        <f t="shared" si="1"/>
        <v>683.21</v>
      </c>
      <c r="G14" s="17">
        <f t="shared" si="2"/>
        <v>227.74</v>
      </c>
      <c r="H14" s="18">
        <v>10000</v>
      </c>
      <c r="I14" s="7"/>
    </row>
    <row r="15" s="2" customFormat="1" spans="1:9">
      <c r="A15" s="13">
        <v>13</v>
      </c>
      <c r="B15" s="13" t="s">
        <v>21</v>
      </c>
      <c r="C15" s="14">
        <v>31.63</v>
      </c>
      <c r="D15" s="15">
        <f t="shared" si="0"/>
        <v>1.0754</v>
      </c>
      <c r="E15" s="16">
        <v>10754</v>
      </c>
      <c r="F15" s="17">
        <f t="shared" si="1"/>
        <v>683.21</v>
      </c>
      <c r="G15" s="17">
        <f t="shared" si="2"/>
        <v>227.74</v>
      </c>
      <c r="H15" s="18">
        <v>10000</v>
      </c>
      <c r="I15" s="7"/>
    </row>
    <row r="16" s="2" customFormat="1" spans="1:9">
      <c r="A16" s="13">
        <v>14</v>
      </c>
      <c r="B16" s="13" t="s">
        <v>22</v>
      </c>
      <c r="C16" s="14">
        <v>63.27</v>
      </c>
      <c r="D16" s="15">
        <f t="shared" si="0"/>
        <v>2.1512</v>
      </c>
      <c r="E16" s="16">
        <v>21512</v>
      </c>
      <c r="F16" s="17">
        <f t="shared" si="1"/>
        <v>1366.63</v>
      </c>
      <c r="G16" s="17">
        <f t="shared" si="2"/>
        <v>455.54</v>
      </c>
      <c r="H16" s="18">
        <v>10000</v>
      </c>
      <c r="I16" s="7"/>
    </row>
    <row r="17" s="2" customFormat="1" spans="1:9">
      <c r="A17" s="13">
        <v>15</v>
      </c>
      <c r="B17" s="13" t="s">
        <v>23</v>
      </c>
      <c r="C17" s="14">
        <v>23.12</v>
      </c>
      <c r="D17" s="15">
        <f t="shared" si="0"/>
        <v>1.2022</v>
      </c>
      <c r="E17" s="16">
        <v>12022</v>
      </c>
      <c r="F17" s="17">
        <f t="shared" si="1"/>
        <v>499.39</v>
      </c>
      <c r="G17" s="17">
        <f t="shared" si="2"/>
        <v>166.46</v>
      </c>
      <c r="H17" s="18">
        <v>10000</v>
      </c>
      <c r="I17" s="7"/>
    </row>
    <row r="18" s="2" customFormat="1" spans="1:9">
      <c r="A18" s="13">
        <v>16</v>
      </c>
      <c r="B18" s="13" t="s">
        <v>24</v>
      </c>
      <c r="C18" s="14">
        <v>37.69</v>
      </c>
      <c r="D18" s="15">
        <f t="shared" si="0"/>
        <v>1.9598</v>
      </c>
      <c r="E18" s="16">
        <v>19598</v>
      </c>
      <c r="F18" s="17">
        <f t="shared" si="1"/>
        <v>814.1</v>
      </c>
      <c r="G18" s="17">
        <f t="shared" si="2"/>
        <v>271.37</v>
      </c>
      <c r="H18" s="18">
        <v>10000</v>
      </c>
      <c r="I18" s="7"/>
    </row>
    <row r="19" s="2" customFormat="1" spans="1:9">
      <c r="A19" s="13">
        <v>17</v>
      </c>
      <c r="B19" s="13" t="s">
        <v>25</v>
      </c>
      <c r="C19" s="14">
        <v>23.12</v>
      </c>
      <c r="D19" s="15">
        <f t="shared" si="0"/>
        <v>1.2022</v>
      </c>
      <c r="E19" s="16">
        <v>12022</v>
      </c>
      <c r="F19" s="17">
        <f t="shared" si="1"/>
        <v>499.39</v>
      </c>
      <c r="G19" s="17">
        <f t="shared" si="2"/>
        <v>166.46</v>
      </c>
      <c r="H19" s="18">
        <v>10000</v>
      </c>
      <c r="I19" s="7"/>
    </row>
    <row r="20" s="2" customFormat="1" spans="1:9">
      <c r="A20" s="13">
        <v>18</v>
      </c>
      <c r="B20" s="13" t="s">
        <v>26</v>
      </c>
      <c r="C20" s="14">
        <v>22.49</v>
      </c>
      <c r="D20" s="15">
        <f t="shared" si="0"/>
        <v>1.1695</v>
      </c>
      <c r="E20" s="16">
        <v>11695</v>
      </c>
      <c r="F20" s="17">
        <f t="shared" si="1"/>
        <v>485.78</v>
      </c>
      <c r="G20" s="17">
        <f t="shared" si="2"/>
        <v>161.93</v>
      </c>
      <c r="H20" s="18">
        <v>10000</v>
      </c>
      <c r="I20" s="7"/>
    </row>
    <row r="21" s="2" customFormat="1" spans="1:9">
      <c r="A21" s="13">
        <v>19</v>
      </c>
      <c r="B21" s="13" t="s">
        <v>27</v>
      </c>
      <c r="C21" s="14">
        <v>22.49</v>
      </c>
      <c r="D21" s="15">
        <f t="shared" si="0"/>
        <v>1.1695</v>
      </c>
      <c r="E21" s="16">
        <v>11695</v>
      </c>
      <c r="F21" s="17">
        <f t="shared" si="1"/>
        <v>485.78</v>
      </c>
      <c r="G21" s="17">
        <f t="shared" si="2"/>
        <v>161.93</v>
      </c>
      <c r="H21" s="18">
        <v>10000</v>
      </c>
      <c r="I21" s="7"/>
    </row>
    <row r="22" s="2" customFormat="1" spans="1:9">
      <c r="A22" s="13">
        <v>20</v>
      </c>
      <c r="B22" s="13" t="s">
        <v>28</v>
      </c>
      <c r="C22" s="14">
        <v>22.49</v>
      </c>
      <c r="D22" s="15">
        <f t="shared" si="0"/>
        <v>1.1695</v>
      </c>
      <c r="E22" s="16">
        <v>11695</v>
      </c>
      <c r="F22" s="17">
        <f t="shared" si="1"/>
        <v>485.78</v>
      </c>
      <c r="G22" s="17">
        <f t="shared" si="2"/>
        <v>161.93</v>
      </c>
      <c r="H22" s="18">
        <v>10000</v>
      </c>
      <c r="I22" s="7"/>
    </row>
    <row r="23" s="2" customFormat="1" spans="1:9">
      <c r="A23" s="13">
        <v>21</v>
      </c>
      <c r="B23" s="13" t="s">
        <v>29</v>
      </c>
      <c r="C23" s="14">
        <v>50.74</v>
      </c>
      <c r="D23" s="15">
        <f t="shared" si="0"/>
        <v>1.5368</v>
      </c>
      <c r="E23" s="16">
        <v>15368</v>
      </c>
      <c r="F23" s="17">
        <f t="shared" si="1"/>
        <v>1095.98</v>
      </c>
      <c r="G23" s="17">
        <f t="shared" si="2"/>
        <v>365.33</v>
      </c>
      <c r="H23" s="18">
        <v>10000</v>
      </c>
      <c r="I23" s="7"/>
    </row>
    <row r="24" s="2" customFormat="1" spans="1:9">
      <c r="A24" s="13">
        <v>22</v>
      </c>
      <c r="B24" s="13" t="s">
        <v>30</v>
      </c>
      <c r="C24" s="14">
        <v>22.49</v>
      </c>
      <c r="D24" s="15">
        <f t="shared" si="0"/>
        <v>1.1695</v>
      </c>
      <c r="E24" s="16">
        <v>11695</v>
      </c>
      <c r="F24" s="17">
        <f t="shared" si="1"/>
        <v>485.78</v>
      </c>
      <c r="G24" s="17">
        <f t="shared" si="2"/>
        <v>161.93</v>
      </c>
      <c r="H24" s="18">
        <v>10000</v>
      </c>
      <c r="I24" s="7"/>
    </row>
    <row r="25" s="2" customFormat="1" spans="1:9">
      <c r="A25" s="13">
        <v>23</v>
      </c>
      <c r="B25" s="13" t="s">
        <v>31</v>
      </c>
      <c r="C25" s="14">
        <v>69.52</v>
      </c>
      <c r="D25" s="15">
        <f t="shared" si="0"/>
        <v>3.615</v>
      </c>
      <c r="E25" s="16">
        <v>36150</v>
      </c>
      <c r="F25" s="17">
        <f t="shared" si="1"/>
        <v>1501.63</v>
      </c>
      <c r="G25" s="17">
        <f t="shared" si="2"/>
        <v>500.54</v>
      </c>
      <c r="H25" s="18">
        <v>30000</v>
      </c>
      <c r="I25" s="7"/>
    </row>
    <row r="26" s="2" customFormat="1" spans="1:9">
      <c r="A26" s="13">
        <v>24</v>
      </c>
      <c r="B26" s="13" t="s">
        <v>32</v>
      </c>
      <c r="C26" s="14">
        <v>69.52</v>
      </c>
      <c r="D26" s="15">
        <f t="shared" si="0"/>
        <v>3.615</v>
      </c>
      <c r="E26" s="16">
        <v>36150</v>
      </c>
      <c r="F26" s="17">
        <f t="shared" si="1"/>
        <v>1501.63</v>
      </c>
      <c r="G26" s="17">
        <f t="shared" si="2"/>
        <v>500.54</v>
      </c>
      <c r="H26" s="18">
        <v>30000</v>
      </c>
      <c r="I26" s="7"/>
    </row>
    <row r="27" s="2" customFormat="1" spans="1:9">
      <c r="A27" s="13">
        <v>25</v>
      </c>
      <c r="B27" s="13" t="s">
        <v>33</v>
      </c>
      <c r="C27" s="14">
        <v>68.41</v>
      </c>
      <c r="D27" s="15">
        <f t="shared" si="0"/>
        <v>3.5573</v>
      </c>
      <c r="E27" s="16">
        <v>35573</v>
      </c>
      <c r="F27" s="17">
        <f t="shared" si="1"/>
        <v>1477.66</v>
      </c>
      <c r="G27" s="17">
        <f t="shared" si="2"/>
        <v>492.55</v>
      </c>
      <c r="H27" s="18">
        <v>30000</v>
      </c>
      <c r="I27" s="7"/>
    </row>
    <row r="28" s="2" customFormat="1" spans="1:9">
      <c r="A28" s="13">
        <v>26</v>
      </c>
      <c r="B28" s="13" t="s">
        <v>34</v>
      </c>
      <c r="C28" s="14">
        <v>23.76</v>
      </c>
      <c r="D28" s="15">
        <f t="shared" si="0"/>
        <v>1.2355</v>
      </c>
      <c r="E28" s="16">
        <v>12355</v>
      </c>
      <c r="F28" s="17">
        <f t="shared" si="1"/>
        <v>513.22</v>
      </c>
      <c r="G28" s="17">
        <f t="shared" si="2"/>
        <v>171.07</v>
      </c>
      <c r="H28" s="18">
        <v>10000</v>
      </c>
      <c r="I28" s="7"/>
    </row>
    <row r="29" s="2" customFormat="1" spans="1:9">
      <c r="A29" s="13">
        <v>27</v>
      </c>
      <c r="B29" s="13" t="s">
        <v>35</v>
      </c>
      <c r="C29" s="14">
        <v>24.07</v>
      </c>
      <c r="D29" s="15">
        <f t="shared" si="0"/>
        <v>1.2516</v>
      </c>
      <c r="E29" s="16">
        <v>12516</v>
      </c>
      <c r="F29" s="17">
        <f t="shared" si="1"/>
        <v>519.91</v>
      </c>
      <c r="G29" s="17">
        <f t="shared" si="2"/>
        <v>173.3</v>
      </c>
      <c r="H29" s="18">
        <v>10000</v>
      </c>
      <c r="I29" s="7"/>
    </row>
    <row r="30" s="2" customFormat="1" spans="1:9">
      <c r="A30" s="13">
        <v>28</v>
      </c>
      <c r="B30" s="13" t="s">
        <v>36</v>
      </c>
      <c r="C30" s="14">
        <v>45.61</v>
      </c>
      <c r="D30" s="15">
        <f t="shared" si="0"/>
        <v>2.3717</v>
      </c>
      <c r="E30" s="16">
        <v>23717</v>
      </c>
      <c r="F30" s="17">
        <f t="shared" si="1"/>
        <v>985.18</v>
      </c>
      <c r="G30" s="17">
        <f t="shared" si="2"/>
        <v>328.39</v>
      </c>
      <c r="H30" s="18">
        <v>10000</v>
      </c>
      <c r="I30" s="7"/>
    </row>
    <row r="31" s="2" customFormat="1" spans="1:9">
      <c r="A31" s="13">
        <v>29</v>
      </c>
      <c r="B31" s="13" t="s">
        <v>37</v>
      </c>
      <c r="C31" s="14">
        <v>45.61</v>
      </c>
      <c r="D31" s="15">
        <f t="shared" si="0"/>
        <v>2.3717</v>
      </c>
      <c r="E31" s="16">
        <v>23717</v>
      </c>
      <c r="F31" s="17">
        <f t="shared" si="1"/>
        <v>985.18</v>
      </c>
      <c r="G31" s="17">
        <f t="shared" si="2"/>
        <v>328.39</v>
      </c>
      <c r="H31" s="18">
        <v>10000</v>
      </c>
      <c r="I31" s="7"/>
    </row>
    <row r="32" s="2" customFormat="1" spans="1:9">
      <c r="A32" s="13">
        <v>30</v>
      </c>
      <c r="B32" s="13" t="s">
        <v>38</v>
      </c>
      <c r="C32" s="14">
        <v>109.06</v>
      </c>
      <c r="D32" s="15">
        <f t="shared" si="0"/>
        <v>1.4178</v>
      </c>
      <c r="E32" s="16">
        <v>14178</v>
      </c>
      <c r="F32" s="17">
        <f t="shared" si="1"/>
        <v>2355.7</v>
      </c>
      <c r="G32" s="17">
        <f t="shared" si="2"/>
        <v>785.23</v>
      </c>
      <c r="H32" s="18">
        <v>10000</v>
      </c>
      <c r="I32" s="7"/>
    </row>
    <row r="33" s="2" customFormat="1" spans="1:9">
      <c r="A33" s="13">
        <v>31</v>
      </c>
      <c r="B33" s="13" t="s">
        <v>39</v>
      </c>
      <c r="C33" s="14">
        <v>73.35</v>
      </c>
      <c r="D33" s="15">
        <f t="shared" si="0"/>
        <v>0.9536</v>
      </c>
      <c r="E33" s="16">
        <v>9536</v>
      </c>
      <c r="F33" s="17">
        <f t="shared" si="1"/>
        <v>1584.36</v>
      </c>
      <c r="G33" s="17">
        <f t="shared" si="2"/>
        <v>528.12</v>
      </c>
      <c r="H33" s="18">
        <v>10000</v>
      </c>
      <c r="I33" s="7"/>
    </row>
    <row r="34" s="2" customFormat="1" spans="1:9">
      <c r="A34" s="13">
        <v>32</v>
      </c>
      <c r="B34" s="13" t="s">
        <v>40</v>
      </c>
      <c r="C34" s="14">
        <v>73.32</v>
      </c>
      <c r="D34" s="15">
        <f t="shared" si="0"/>
        <v>0.9532</v>
      </c>
      <c r="E34" s="16">
        <v>9532</v>
      </c>
      <c r="F34" s="17">
        <f t="shared" si="1"/>
        <v>1583.71</v>
      </c>
      <c r="G34" s="17">
        <f t="shared" si="2"/>
        <v>527.9</v>
      </c>
      <c r="H34" s="18">
        <v>10000</v>
      </c>
      <c r="I34" s="7"/>
    </row>
    <row r="35" s="2" customFormat="1" spans="1:9">
      <c r="A35" s="13">
        <v>33</v>
      </c>
      <c r="B35" s="13" t="s">
        <v>41</v>
      </c>
      <c r="C35" s="14">
        <v>99.65</v>
      </c>
      <c r="D35" s="15">
        <f t="shared" si="0"/>
        <v>1.2955</v>
      </c>
      <c r="E35" s="20">
        <v>12955</v>
      </c>
      <c r="F35" s="17">
        <f t="shared" si="1"/>
        <v>2152.44</v>
      </c>
      <c r="G35" s="17">
        <f t="shared" si="2"/>
        <v>717.48</v>
      </c>
      <c r="H35" s="18">
        <v>10000</v>
      </c>
      <c r="I35" s="7"/>
    </row>
    <row r="36" s="2" customFormat="1" spans="1:9">
      <c r="A36" s="13">
        <v>34</v>
      </c>
      <c r="B36" s="13" t="s">
        <v>42</v>
      </c>
      <c r="C36" s="14">
        <v>99.65</v>
      </c>
      <c r="D36" s="15">
        <f t="shared" ref="D36:D77" si="3">E36/10000</f>
        <v>1.2955</v>
      </c>
      <c r="E36" s="20">
        <v>12955</v>
      </c>
      <c r="F36" s="17">
        <f t="shared" ref="F36:F67" si="4">ROUND(C36*1.8*12,2)</f>
        <v>2152.44</v>
      </c>
      <c r="G36" s="17">
        <f t="shared" ref="G36:G77" si="5">ROUND(C36*0.6*12,2)</f>
        <v>717.48</v>
      </c>
      <c r="H36" s="18">
        <v>10000</v>
      </c>
      <c r="I36" s="7"/>
    </row>
    <row r="37" s="2" customFormat="1" spans="1:9">
      <c r="A37" s="13">
        <v>35</v>
      </c>
      <c r="B37" s="13" t="s">
        <v>43</v>
      </c>
      <c r="C37" s="14">
        <v>37.81</v>
      </c>
      <c r="D37" s="15">
        <f t="shared" si="3"/>
        <v>0.4915</v>
      </c>
      <c r="E37" s="20">
        <v>4915</v>
      </c>
      <c r="F37" s="17">
        <f t="shared" si="4"/>
        <v>816.7</v>
      </c>
      <c r="G37" s="17">
        <f t="shared" si="5"/>
        <v>272.23</v>
      </c>
      <c r="H37" s="18">
        <v>5000</v>
      </c>
      <c r="I37" s="7"/>
    </row>
    <row r="38" s="2" customFormat="1" spans="1:9">
      <c r="A38" s="13">
        <v>36</v>
      </c>
      <c r="B38" s="13" t="s">
        <v>44</v>
      </c>
      <c r="C38" s="14">
        <v>29.64</v>
      </c>
      <c r="D38" s="15">
        <f t="shared" si="3"/>
        <v>0.3853</v>
      </c>
      <c r="E38" s="16">
        <v>3853</v>
      </c>
      <c r="F38" s="17">
        <f t="shared" si="4"/>
        <v>640.22</v>
      </c>
      <c r="G38" s="17">
        <f t="shared" si="5"/>
        <v>213.41</v>
      </c>
      <c r="H38" s="18">
        <v>3000</v>
      </c>
      <c r="I38" s="7"/>
    </row>
    <row r="39" s="2" customFormat="1" spans="1:9">
      <c r="A39" s="13">
        <v>37</v>
      </c>
      <c r="B39" s="13" t="s">
        <v>45</v>
      </c>
      <c r="C39" s="14">
        <v>29.64</v>
      </c>
      <c r="D39" s="15">
        <f t="shared" si="3"/>
        <v>0.3853</v>
      </c>
      <c r="E39" s="16">
        <v>3853</v>
      </c>
      <c r="F39" s="17">
        <f t="shared" si="4"/>
        <v>640.22</v>
      </c>
      <c r="G39" s="17">
        <f t="shared" si="5"/>
        <v>213.41</v>
      </c>
      <c r="H39" s="18">
        <v>3000</v>
      </c>
      <c r="I39" s="7"/>
    </row>
    <row r="40" spans="1:8">
      <c r="A40" s="13">
        <v>38</v>
      </c>
      <c r="B40" s="13" t="s">
        <v>46</v>
      </c>
      <c r="C40" s="14">
        <v>119.78</v>
      </c>
      <c r="D40" s="15">
        <f t="shared" si="3"/>
        <v>1.5571</v>
      </c>
      <c r="E40" s="16">
        <v>15571</v>
      </c>
      <c r="F40" s="17">
        <f t="shared" si="4"/>
        <v>2587.25</v>
      </c>
      <c r="G40" s="17">
        <f t="shared" si="5"/>
        <v>862.42</v>
      </c>
      <c r="H40" s="18">
        <v>10000</v>
      </c>
    </row>
    <row r="41" spans="1:8">
      <c r="A41" s="13">
        <v>39</v>
      </c>
      <c r="B41" s="13" t="s">
        <v>47</v>
      </c>
      <c r="C41" s="14">
        <v>60</v>
      </c>
      <c r="D41" s="15">
        <f t="shared" si="3"/>
        <v>0.78</v>
      </c>
      <c r="E41" s="16">
        <v>7800</v>
      </c>
      <c r="F41" s="17">
        <f t="shared" si="4"/>
        <v>1296</v>
      </c>
      <c r="G41" s="17">
        <f t="shared" si="5"/>
        <v>432</v>
      </c>
      <c r="H41" s="18">
        <v>5000</v>
      </c>
    </row>
    <row r="42" spans="1:8">
      <c r="A42" s="13">
        <v>40</v>
      </c>
      <c r="B42" s="13" t="s">
        <v>48</v>
      </c>
      <c r="C42" s="14">
        <v>98.23</v>
      </c>
      <c r="D42" s="15">
        <f t="shared" si="3"/>
        <v>0.7858</v>
      </c>
      <c r="E42" s="16">
        <v>7858</v>
      </c>
      <c r="F42" s="17">
        <f t="shared" si="4"/>
        <v>2121.77</v>
      </c>
      <c r="G42" s="17">
        <f t="shared" si="5"/>
        <v>707.26</v>
      </c>
      <c r="H42" s="18">
        <v>10000</v>
      </c>
    </row>
    <row r="43" spans="1:8">
      <c r="A43" s="13">
        <v>41</v>
      </c>
      <c r="B43" s="13" t="s">
        <v>49</v>
      </c>
      <c r="C43" s="14">
        <v>98.23</v>
      </c>
      <c r="D43" s="15">
        <f t="shared" si="3"/>
        <v>0.7858</v>
      </c>
      <c r="E43" s="16">
        <v>7858</v>
      </c>
      <c r="F43" s="17">
        <f t="shared" si="4"/>
        <v>2121.77</v>
      </c>
      <c r="G43" s="17">
        <f t="shared" si="5"/>
        <v>707.26</v>
      </c>
      <c r="H43" s="18">
        <v>10000</v>
      </c>
    </row>
    <row r="44" spans="1:8">
      <c r="A44" s="13">
        <v>42</v>
      </c>
      <c r="B44" s="13" t="s">
        <v>50</v>
      </c>
      <c r="C44" s="14">
        <v>173.89</v>
      </c>
      <c r="D44" s="15">
        <f t="shared" si="3"/>
        <v>5.4114</v>
      </c>
      <c r="E44" s="16">
        <v>54114</v>
      </c>
      <c r="F44" s="17">
        <f t="shared" si="4"/>
        <v>3756.02</v>
      </c>
      <c r="G44" s="17">
        <f t="shared" si="5"/>
        <v>1252.01</v>
      </c>
      <c r="H44" s="18">
        <v>50000</v>
      </c>
    </row>
    <row r="45" spans="1:8">
      <c r="A45" s="13">
        <v>43</v>
      </c>
      <c r="B45" s="13" t="s">
        <v>51</v>
      </c>
      <c r="C45" s="14">
        <v>179.02</v>
      </c>
      <c r="D45" s="15">
        <f t="shared" si="3"/>
        <v>5.5712</v>
      </c>
      <c r="E45" s="16">
        <v>55712</v>
      </c>
      <c r="F45" s="17">
        <f t="shared" si="4"/>
        <v>3866.83</v>
      </c>
      <c r="G45" s="17">
        <f t="shared" si="5"/>
        <v>1288.94</v>
      </c>
      <c r="H45" s="18">
        <v>50000</v>
      </c>
    </row>
    <row r="46" spans="1:8">
      <c r="A46" s="13">
        <v>44</v>
      </c>
      <c r="B46" s="13" t="s">
        <v>52</v>
      </c>
      <c r="C46" s="14">
        <v>28.91</v>
      </c>
      <c r="D46" s="15">
        <f t="shared" si="3"/>
        <v>1.5033</v>
      </c>
      <c r="E46" s="16">
        <v>15033</v>
      </c>
      <c r="F46" s="17">
        <f t="shared" si="4"/>
        <v>624.46</v>
      </c>
      <c r="G46" s="17">
        <f t="shared" si="5"/>
        <v>208.15</v>
      </c>
      <c r="H46" s="18">
        <v>10000</v>
      </c>
    </row>
    <row r="47" spans="1:8">
      <c r="A47" s="13">
        <v>45</v>
      </c>
      <c r="B47" s="13" t="s">
        <v>53</v>
      </c>
      <c r="C47" s="14">
        <v>28.53</v>
      </c>
      <c r="D47" s="15">
        <f t="shared" si="3"/>
        <v>1.4836</v>
      </c>
      <c r="E47" s="16">
        <v>14836</v>
      </c>
      <c r="F47" s="17">
        <f t="shared" si="4"/>
        <v>616.25</v>
      </c>
      <c r="G47" s="17">
        <f t="shared" si="5"/>
        <v>205.42</v>
      </c>
      <c r="H47" s="18">
        <v>10000</v>
      </c>
    </row>
    <row r="48" spans="1:8">
      <c r="A48" s="13">
        <v>46</v>
      </c>
      <c r="B48" s="13" t="s">
        <v>54</v>
      </c>
      <c r="C48" s="14">
        <v>19.38</v>
      </c>
      <c r="D48" s="15">
        <f t="shared" si="3"/>
        <v>1.0078</v>
      </c>
      <c r="E48" s="16">
        <v>10078</v>
      </c>
      <c r="F48" s="17">
        <f t="shared" si="4"/>
        <v>418.61</v>
      </c>
      <c r="G48" s="17">
        <f t="shared" si="5"/>
        <v>139.54</v>
      </c>
      <c r="H48" s="18">
        <v>10000</v>
      </c>
    </row>
    <row r="49" spans="1:8">
      <c r="A49" s="13">
        <v>47</v>
      </c>
      <c r="B49" s="13" t="s">
        <v>55</v>
      </c>
      <c r="C49" s="14">
        <v>20.99</v>
      </c>
      <c r="D49" s="15">
        <f t="shared" si="3"/>
        <v>1.0915</v>
      </c>
      <c r="E49" s="16">
        <v>10915</v>
      </c>
      <c r="F49" s="17">
        <f t="shared" si="4"/>
        <v>453.38</v>
      </c>
      <c r="G49" s="17">
        <f t="shared" si="5"/>
        <v>151.13</v>
      </c>
      <c r="H49" s="18">
        <v>10000</v>
      </c>
    </row>
    <row r="50" spans="1:8">
      <c r="A50" s="13">
        <v>48</v>
      </c>
      <c r="B50" s="13" t="s">
        <v>56</v>
      </c>
      <c r="C50" s="14">
        <v>20.99</v>
      </c>
      <c r="D50" s="15">
        <f t="shared" si="3"/>
        <v>1.0915</v>
      </c>
      <c r="E50" s="16">
        <v>10915</v>
      </c>
      <c r="F50" s="17">
        <f t="shared" si="4"/>
        <v>453.38</v>
      </c>
      <c r="G50" s="17">
        <f t="shared" si="5"/>
        <v>151.13</v>
      </c>
      <c r="H50" s="18">
        <v>10000</v>
      </c>
    </row>
    <row r="51" spans="1:8">
      <c r="A51" s="13">
        <v>49</v>
      </c>
      <c r="B51" s="13" t="s">
        <v>57</v>
      </c>
      <c r="C51" s="14">
        <v>117.72</v>
      </c>
      <c r="D51" s="15">
        <f t="shared" si="3"/>
        <v>3.1465</v>
      </c>
      <c r="E51" s="16">
        <v>31465</v>
      </c>
      <c r="F51" s="17">
        <f t="shared" si="4"/>
        <v>2542.75</v>
      </c>
      <c r="G51" s="17">
        <f t="shared" si="5"/>
        <v>847.58</v>
      </c>
      <c r="H51" s="18">
        <v>30000</v>
      </c>
    </row>
    <row r="52" spans="1:8">
      <c r="A52" s="13">
        <v>50</v>
      </c>
      <c r="B52" s="13" t="s">
        <v>58</v>
      </c>
      <c r="C52" s="14">
        <v>19.38</v>
      </c>
      <c r="D52" s="15">
        <f t="shared" si="3"/>
        <v>1.0078</v>
      </c>
      <c r="E52" s="16">
        <v>10078</v>
      </c>
      <c r="F52" s="17">
        <f t="shared" si="4"/>
        <v>418.61</v>
      </c>
      <c r="G52" s="17">
        <f t="shared" si="5"/>
        <v>139.54</v>
      </c>
      <c r="H52" s="18">
        <v>10000</v>
      </c>
    </row>
    <row r="53" spans="1:8">
      <c r="A53" s="13">
        <v>51</v>
      </c>
      <c r="B53" s="13" t="s">
        <v>59</v>
      </c>
      <c r="C53" s="13">
        <v>19.38</v>
      </c>
      <c r="D53" s="15">
        <f t="shared" si="3"/>
        <v>1.0078</v>
      </c>
      <c r="E53" s="16">
        <v>10078</v>
      </c>
      <c r="F53" s="17">
        <f t="shared" si="4"/>
        <v>418.61</v>
      </c>
      <c r="G53" s="17">
        <f t="shared" si="5"/>
        <v>139.54</v>
      </c>
      <c r="H53" s="18">
        <v>10000</v>
      </c>
    </row>
    <row r="54" ht="27" spans="1:8">
      <c r="A54" s="13">
        <v>52</v>
      </c>
      <c r="B54" s="21" t="s">
        <v>60</v>
      </c>
      <c r="C54" s="13">
        <v>242.01</v>
      </c>
      <c r="D54" s="15">
        <f t="shared" si="3"/>
        <v>3.902</v>
      </c>
      <c r="E54" s="16">
        <v>39020</v>
      </c>
      <c r="F54" s="17">
        <f t="shared" si="4"/>
        <v>5227.42</v>
      </c>
      <c r="G54" s="17">
        <f t="shared" si="5"/>
        <v>1742.47</v>
      </c>
      <c r="H54" s="18">
        <v>30000</v>
      </c>
    </row>
    <row r="55" spans="1:8">
      <c r="A55" s="13">
        <v>53</v>
      </c>
      <c r="B55" s="13" t="s">
        <v>61</v>
      </c>
      <c r="C55" s="14">
        <v>19.38</v>
      </c>
      <c r="D55" s="15">
        <f t="shared" si="3"/>
        <v>1.0078</v>
      </c>
      <c r="E55" s="16">
        <v>10078</v>
      </c>
      <c r="F55" s="17">
        <f t="shared" si="4"/>
        <v>418.61</v>
      </c>
      <c r="G55" s="17">
        <f t="shared" si="5"/>
        <v>139.54</v>
      </c>
      <c r="H55" s="18">
        <v>10000</v>
      </c>
    </row>
    <row r="56" spans="1:8">
      <c r="A56" s="13">
        <v>54</v>
      </c>
      <c r="B56" s="13" t="s">
        <v>62</v>
      </c>
      <c r="C56" s="14">
        <v>39.02</v>
      </c>
      <c r="D56" s="15">
        <f t="shared" si="3"/>
        <v>2.029</v>
      </c>
      <c r="E56" s="16">
        <v>20290</v>
      </c>
      <c r="F56" s="17">
        <f t="shared" si="4"/>
        <v>842.83</v>
      </c>
      <c r="G56" s="17">
        <f t="shared" si="5"/>
        <v>280.94</v>
      </c>
      <c r="H56" s="18">
        <v>10000</v>
      </c>
    </row>
    <row r="57" spans="1:8">
      <c r="A57" s="13">
        <v>55</v>
      </c>
      <c r="B57" s="13" t="s">
        <v>63</v>
      </c>
      <c r="C57" s="14">
        <v>111.31</v>
      </c>
      <c r="D57" s="15">
        <f t="shared" si="3"/>
        <v>2.6763</v>
      </c>
      <c r="E57" s="16">
        <v>26763</v>
      </c>
      <c r="F57" s="17">
        <f t="shared" si="4"/>
        <v>2404.3</v>
      </c>
      <c r="G57" s="17">
        <f t="shared" si="5"/>
        <v>801.43</v>
      </c>
      <c r="H57" s="18">
        <v>10000</v>
      </c>
    </row>
    <row r="58" spans="1:8">
      <c r="A58" s="13">
        <v>56</v>
      </c>
      <c r="B58" s="13" t="s">
        <v>64</v>
      </c>
      <c r="C58" s="14">
        <v>19.38</v>
      </c>
      <c r="D58" s="15">
        <f t="shared" si="3"/>
        <v>1.0078</v>
      </c>
      <c r="E58" s="16">
        <v>10078</v>
      </c>
      <c r="F58" s="17">
        <f t="shared" si="4"/>
        <v>418.61</v>
      </c>
      <c r="G58" s="17">
        <f t="shared" si="5"/>
        <v>139.54</v>
      </c>
      <c r="H58" s="18">
        <v>10000</v>
      </c>
    </row>
    <row r="59" spans="1:8">
      <c r="A59" s="13">
        <v>57</v>
      </c>
      <c r="B59" s="13" t="s">
        <v>65</v>
      </c>
      <c r="C59" s="14">
        <v>26.44</v>
      </c>
      <c r="D59" s="15">
        <f t="shared" si="3"/>
        <v>0.3437</v>
      </c>
      <c r="E59" s="16">
        <v>3437</v>
      </c>
      <c r="F59" s="17">
        <f t="shared" si="4"/>
        <v>571.1</v>
      </c>
      <c r="G59" s="17">
        <f t="shared" si="5"/>
        <v>190.37</v>
      </c>
      <c r="H59" s="18">
        <v>3000</v>
      </c>
    </row>
    <row r="60" spans="1:8">
      <c r="A60" s="13">
        <v>58</v>
      </c>
      <c r="B60" s="13" t="s">
        <v>66</v>
      </c>
      <c r="C60" s="14">
        <v>16.13</v>
      </c>
      <c r="D60" s="15">
        <f t="shared" si="3"/>
        <v>0.2</v>
      </c>
      <c r="E60" s="16">
        <v>2000</v>
      </c>
      <c r="F60" s="17">
        <f t="shared" si="4"/>
        <v>348.41</v>
      </c>
      <c r="G60" s="17">
        <f t="shared" si="5"/>
        <v>116.14</v>
      </c>
      <c r="H60" s="18">
        <v>2000</v>
      </c>
    </row>
    <row r="61" spans="1:8">
      <c r="A61" s="13">
        <v>59</v>
      </c>
      <c r="B61" s="13" t="s">
        <v>67</v>
      </c>
      <c r="C61" s="14">
        <v>249.53</v>
      </c>
      <c r="D61" s="15">
        <f t="shared" si="3"/>
        <v>7.2897</v>
      </c>
      <c r="E61" s="16">
        <v>72897</v>
      </c>
      <c r="F61" s="17">
        <f>ROUND(C61*2.2*12,2)</f>
        <v>6587.59</v>
      </c>
      <c r="G61" s="17">
        <f t="shared" si="5"/>
        <v>1796.62</v>
      </c>
      <c r="H61" s="18">
        <v>50000</v>
      </c>
    </row>
    <row r="62" spans="1:8">
      <c r="A62" s="13">
        <v>60</v>
      </c>
      <c r="B62" s="22" t="s">
        <v>68</v>
      </c>
      <c r="C62" s="14">
        <v>124.76</v>
      </c>
      <c r="D62" s="15">
        <f t="shared" si="3"/>
        <v>5.5838</v>
      </c>
      <c r="E62" s="16">
        <v>55838</v>
      </c>
      <c r="F62" s="17">
        <f t="shared" ref="F62:F75" si="6">ROUND(C62*2.2*12,2)</f>
        <v>3293.66</v>
      </c>
      <c r="G62" s="17">
        <f t="shared" si="5"/>
        <v>898.27</v>
      </c>
      <c r="H62" s="18">
        <v>50000</v>
      </c>
    </row>
    <row r="63" spans="1:8">
      <c r="A63" s="13">
        <v>61</v>
      </c>
      <c r="B63" s="22" t="s">
        <v>69</v>
      </c>
      <c r="C63" s="14">
        <v>124.76</v>
      </c>
      <c r="D63" s="15">
        <f t="shared" si="3"/>
        <v>5.5838</v>
      </c>
      <c r="E63" s="16">
        <v>55838</v>
      </c>
      <c r="F63" s="17">
        <f t="shared" si="6"/>
        <v>3293.66</v>
      </c>
      <c r="G63" s="17">
        <f t="shared" si="5"/>
        <v>898.27</v>
      </c>
      <c r="H63" s="18">
        <v>50000</v>
      </c>
    </row>
    <row r="64" spans="1:8">
      <c r="A64" s="13">
        <v>62</v>
      </c>
      <c r="B64" s="22" t="s">
        <v>70</v>
      </c>
      <c r="C64" s="14">
        <v>31</v>
      </c>
      <c r="D64" s="15">
        <f t="shared" si="3"/>
        <v>2.015</v>
      </c>
      <c r="E64" s="16">
        <v>20150</v>
      </c>
      <c r="F64" s="17">
        <f t="shared" si="6"/>
        <v>818.4</v>
      </c>
      <c r="G64" s="17">
        <f t="shared" si="5"/>
        <v>223.2</v>
      </c>
      <c r="H64" s="18">
        <v>10000</v>
      </c>
    </row>
    <row r="65" spans="1:8">
      <c r="A65" s="13">
        <v>63</v>
      </c>
      <c r="B65" s="22" t="s">
        <v>71</v>
      </c>
      <c r="C65" s="14">
        <v>57.83</v>
      </c>
      <c r="D65" s="15">
        <f t="shared" si="3"/>
        <v>1.5036</v>
      </c>
      <c r="E65" s="16">
        <v>15036</v>
      </c>
      <c r="F65" s="17">
        <f t="shared" si="6"/>
        <v>1526.71</v>
      </c>
      <c r="G65" s="17">
        <f t="shared" si="5"/>
        <v>416.38</v>
      </c>
      <c r="H65" s="18">
        <v>10000</v>
      </c>
    </row>
    <row r="66" spans="1:8">
      <c r="A66" s="13">
        <v>64</v>
      </c>
      <c r="B66" s="22" t="s">
        <v>72</v>
      </c>
      <c r="C66" s="14">
        <v>135.77</v>
      </c>
      <c r="D66" s="15">
        <f t="shared" si="3"/>
        <v>6.044</v>
      </c>
      <c r="E66" s="16">
        <v>60440</v>
      </c>
      <c r="F66" s="17">
        <f t="shared" si="6"/>
        <v>3584.33</v>
      </c>
      <c r="G66" s="17">
        <f t="shared" si="5"/>
        <v>977.54</v>
      </c>
      <c r="H66" s="18">
        <v>50000</v>
      </c>
    </row>
    <row r="67" spans="1:8">
      <c r="A67" s="13">
        <v>65</v>
      </c>
      <c r="B67" s="22" t="s">
        <v>73</v>
      </c>
      <c r="C67" s="14">
        <v>64.83</v>
      </c>
      <c r="D67" s="15">
        <f t="shared" si="3"/>
        <v>2.8607</v>
      </c>
      <c r="E67" s="16">
        <v>28607</v>
      </c>
      <c r="F67" s="17">
        <f t="shared" si="6"/>
        <v>1711.51</v>
      </c>
      <c r="G67" s="17">
        <f t="shared" si="5"/>
        <v>466.78</v>
      </c>
      <c r="H67" s="18">
        <v>30000</v>
      </c>
    </row>
    <row r="68" spans="1:8">
      <c r="A68" s="13">
        <v>66</v>
      </c>
      <c r="B68" s="22" t="s">
        <v>74</v>
      </c>
      <c r="C68" s="14">
        <v>64.83</v>
      </c>
      <c r="D68" s="15">
        <f t="shared" si="3"/>
        <v>2.8607</v>
      </c>
      <c r="E68" s="16">
        <v>28607</v>
      </c>
      <c r="F68" s="17">
        <f t="shared" si="6"/>
        <v>1711.51</v>
      </c>
      <c r="G68" s="17">
        <f t="shared" si="5"/>
        <v>466.78</v>
      </c>
      <c r="H68" s="18">
        <v>30000</v>
      </c>
    </row>
    <row r="69" spans="1:8">
      <c r="A69" s="13">
        <v>67</v>
      </c>
      <c r="B69" s="22" t="s">
        <v>75</v>
      </c>
      <c r="C69" s="13">
        <v>94.6</v>
      </c>
      <c r="D69" s="15">
        <f t="shared" si="3"/>
        <v>3.4717</v>
      </c>
      <c r="E69" s="16">
        <v>34717</v>
      </c>
      <c r="F69" s="17">
        <f t="shared" si="6"/>
        <v>2497.44</v>
      </c>
      <c r="G69" s="17">
        <f t="shared" si="5"/>
        <v>681.12</v>
      </c>
      <c r="H69" s="18">
        <v>30000</v>
      </c>
    </row>
    <row r="70" spans="1:8">
      <c r="A70" s="13">
        <v>68</v>
      </c>
      <c r="B70" s="22" t="s">
        <v>76</v>
      </c>
      <c r="C70" s="14">
        <v>41.54</v>
      </c>
      <c r="D70" s="15">
        <f t="shared" si="3"/>
        <v>2.4093</v>
      </c>
      <c r="E70" s="16">
        <v>24093</v>
      </c>
      <c r="F70" s="17">
        <f t="shared" si="6"/>
        <v>1096.66</v>
      </c>
      <c r="G70" s="17">
        <f t="shared" si="5"/>
        <v>299.09</v>
      </c>
      <c r="H70" s="18">
        <v>10000</v>
      </c>
    </row>
    <row r="71" spans="1:8">
      <c r="A71" s="13">
        <v>69</v>
      </c>
      <c r="B71" s="22" t="s">
        <v>77</v>
      </c>
      <c r="C71" s="14">
        <v>23.72</v>
      </c>
      <c r="D71" s="15">
        <f t="shared" si="3"/>
        <v>1.3046</v>
      </c>
      <c r="E71" s="16">
        <v>13046</v>
      </c>
      <c r="F71" s="17">
        <f t="shared" si="6"/>
        <v>626.21</v>
      </c>
      <c r="G71" s="17">
        <f t="shared" si="5"/>
        <v>170.78</v>
      </c>
      <c r="H71" s="18">
        <v>10000</v>
      </c>
    </row>
    <row r="72" spans="1:8">
      <c r="A72" s="13">
        <v>70</v>
      </c>
      <c r="B72" s="22" t="s">
        <v>78</v>
      </c>
      <c r="C72" s="14">
        <v>23.72</v>
      </c>
      <c r="D72" s="15">
        <f t="shared" si="3"/>
        <v>1.3046</v>
      </c>
      <c r="E72" s="16">
        <v>13046</v>
      </c>
      <c r="F72" s="17">
        <f t="shared" si="6"/>
        <v>626.21</v>
      </c>
      <c r="G72" s="17">
        <f t="shared" si="5"/>
        <v>170.78</v>
      </c>
      <c r="H72" s="18">
        <v>10000</v>
      </c>
    </row>
    <row r="73" spans="1:8">
      <c r="A73" s="13">
        <v>71</v>
      </c>
      <c r="B73" s="22" t="s">
        <v>79</v>
      </c>
      <c r="C73" s="14">
        <v>23.72</v>
      </c>
      <c r="D73" s="15">
        <f t="shared" si="3"/>
        <v>1.3046</v>
      </c>
      <c r="E73" s="16">
        <v>13046</v>
      </c>
      <c r="F73" s="17">
        <f t="shared" si="6"/>
        <v>626.21</v>
      </c>
      <c r="G73" s="17">
        <f t="shared" si="5"/>
        <v>170.78</v>
      </c>
      <c r="H73" s="18">
        <v>10000</v>
      </c>
    </row>
    <row r="74" spans="1:8">
      <c r="A74" s="13">
        <v>72</v>
      </c>
      <c r="B74" s="22" t="s">
        <v>80</v>
      </c>
      <c r="C74" s="14">
        <v>23.72</v>
      </c>
      <c r="D74" s="15">
        <f t="shared" si="3"/>
        <v>1.3046</v>
      </c>
      <c r="E74" s="16">
        <v>13046</v>
      </c>
      <c r="F74" s="17">
        <f t="shared" si="6"/>
        <v>626.21</v>
      </c>
      <c r="G74" s="17">
        <f t="shared" si="5"/>
        <v>170.78</v>
      </c>
      <c r="H74" s="18">
        <v>10000</v>
      </c>
    </row>
    <row r="75" spans="1:8">
      <c r="A75" s="13">
        <v>73</v>
      </c>
      <c r="B75" s="22" t="s">
        <v>81</v>
      </c>
      <c r="C75" s="14">
        <v>23.72</v>
      </c>
      <c r="D75" s="15">
        <f t="shared" si="3"/>
        <v>1.2334</v>
      </c>
      <c r="E75" s="16">
        <v>12334</v>
      </c>
      <c r="F75" s="17">
        <f t="shared" si="6"/>
        <v>626.21</v>
      </c>
      <c r="G75" s="17">
        <f t="shared" si="5"/>
        <v>170.78</v>
      </c>
      <c r="H75" s="18">
        <v>10000</v>
      </c>
    </row>
    <row r="76" spans="1:8">
      <c r="A76" s="13">
        <v>74</v>
      </c>
      <c r="B76" s="13" t="s">
        <v>82</v>
      </c>
      <c r="C76" s="13">
        <v>239.24</v>
      </c>
      <c r="D76" s="15">
        <f t="shared" si="3"/>
        <v>8.1342</v>
      </c>
      <c r="E76" s="16">
        <v>81342</v>
      </c>
      <c r="F76" s="17">
        <f>ROUND(C76*1.8*12,2)</f>
        <v>5167.58</v>
      </c>
      <c r="G76" s="17">
        <f t="shared" si="5"/>
        <v>1722.53</v>
      </c>
      <c r="H76" s="18">
        <v>50000</v>
      </c>
    </row>
    <row r="77" spans="1:8">
      <c r="A77" s="13">
        <v>75</v>
      </c>
      <c r="B77" s="13" t="s">
        <v>83</v>
      </c>
      <c r="C77" s="13">
        <v>141.94</v>
      </c>
      <c r="D77" s="15">
        <f t="shared" si="3"/>
        <v>4.5421</v>
      </c>
      <c r="E77" s="16">
        <v>45421</v>
      </c>
      <c r="F77" s="17">
        <f>ROUND(C77*1.8*12,2)</f>
        <v>3065.9</v>
      </c>
      <c r="G77" s="17">
        <f t="shared" si="5"/>
        <v>1021.97</v>
      </c>
      <c r="H77" s="18">
        <v>30000</v>
      </c>
    </row>
    <row r="78" spans="1:8">
      <c r="A78" s="13" t="s">
        <v>84</v>
      </c>
      <c r="B78" s="13"/>
      <c r="C78" s="18">
        <f t="shared" ref="C78:H78" si="7">SUM(C3:C77)</f>
        <v>4843.06</v>
      </c>
      <c r="D78" s="25">
        <f t="shared" si="7"/>
        <v>164.5484</v>
      </c>
      <c r="E78" s="18">
        <f t="shared" si="7"/>
        <v>1645484</v>
      </c>
      <c r="F78" s="18">
        <f t="shared" si="7"/>
        <v>109928.71</v>
      </c>
      <c r="G78" s="18">
        <f t="shared" si="7"/>
        <v>34870.04</v>
      </c>
      <c r="H78" s="18">
        <f t="shared" si="7"/>
        <v>1284000</v>
      </c>
    </row>
  </sheetData>
  <autoFilter xmlns:etc="http://www.wps.cn/officeDocument/2017/etCustomData" ref="A2:J78" etc:filterBottomFollowUsedRange="0">
    <extLst/>
  </autoFilter>
  <mergeCells count="1">
    <mergeCell ref="A1:H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2024-09-03T09:06:42Z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